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030" windowHeight="9345"/>
  </bookViews>
  <sheets>
    <sheet name="май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L20" l="1"/>
  <c r="K20"/>
  <c r="J20"/>
  <c r="F20"/>
  <c r="C20"/>
  <c r="E19"/>
  <c r="H17"/>
  <c r="G17"/>
  <c r="L15"/>
  <c r="L14"/>
  <c r="L13"/>
  <c r="G16"/>
  <c r="F16"/>
  <c r="E17"/>
  <c r="E16"/>
  <c r="E15"/>
  <c r="E14"/>
  <c r="E13"/>
  <c r="E12"/>
  <c r="G11"/>
  <c r="K9"/>
  <c r="F10"/>
  <c r="E10"/>
  <c r="G9"/>
  <c r="E9"/>
  <c r="D9"/>
  <c r="H11" l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<sst xmlns="http://schemas.openxmlformats.org/spreadsheetml/2006/main" count="34" uniqueCount="28">
  <si>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</si>
  <si>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</si>
  <si>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</si>
  <si>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</si>
  <si>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</si>
  <si>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</si>
  <si>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</si>
  <si>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</si>
  <si>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</si>
  <si>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</si>
  <si>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</si>
  <si>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</si>
  <si>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</si>
  <si>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</si>
  <si>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</si>
  <si>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</si>
  <si>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</si>
  <si>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</si>
  <si>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</si>
  <si>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</si>
  <si>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</si>
  <si>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</si>
  <si>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</si>
  <si>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</si>
  <si>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</si>
  <si>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</si>
  <si>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</si>
  <si>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май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</si>
</sst>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I71">
            <v>333.976</v>
          </cell>
        </row>
        <row r="72">
          <cell r="I72">
            <v>7740.6840000000002</v>
          </cell>
        </row>
        <row r="73">
          <cell r="I73">
            <v>61.113</v>
          </cell>
        </row>
        <row r="77">
          <cell r="I77">
            <v>13.792999999999999</v>
          </cell>
        </row>
        <row r="96">
          <cell r="I96">
            <v>19659.502</v>
          </cell>
        </row>
        <row r="98">
          <cell r="I98">
            <v>1129.748</v>
          </cell>
        </row>
        <row r="99">
          <cell r="I99">
            <v>103.003</v>
          </cell>
        </row>
      </sheetData>
      <sheetData sheetId="4">
        <row r="69">
          <cell r="I69">
            <v>299.29000000000002</v>
          </cell>
        </row>
        <row r="70">
          <cell r="I70">
            <v>248.292</v>
          </cell>
        </row>
      </sheetData>
      <sheetData sheetId="5">
        <row r="64">
          <cell r="I64">
            <v>23066.504000000001</v>
          </cell>
        </row>
        <row r="65">
          <cell r="I65">
            <v>19973.488000000001</v>
          </cell>
        </row>
        <row r="66">
          <cell r="I66">
            <v>5671.1890000000003</v>
          </cell>
        </row>
        <row r="100">
          <cell r="I100">
            <v>13.923</v>
          </cell>
        </row>
        <row r="110">
          <cell r="I110">
            <v>3545.0160000000001</v>
          </cell>
        </row>
      </sheetData>
      <sheetData sheetId="6">
        <row r="68">
          <cell r="I68">
            <v>70203.236000000004</v>
          </cell>
        </row>
        <row r="73">
          <cell r="I73">
            <v>95.792000000000002</v>
          </cell>
        </row>
      </sheetData>
      <sheetData sheetId="7">
        <row r="70">
          <cell r="I70">
            <v>22941.605</v>
          </cell>
        </row>
        <row r="75">
          <cell r="I75">
            <v>38.241999999999997</v>
          </cell>
        </row>
      </sheetData>
      <sheetData sheetId="8"/>
      <sheetData sheetId="9">
        <row r="67">
          <cell r="I67">
            <v>23657.958999999999</v>
          </cell>
        </row>
        <row r="72">
          <cell r="I72">
            <v>33.505000000000003</v>
          </cell>
        </row>
      </sheetData>
      <sheetData sheetId="10"/>
      <sheetData sheetId="11"/>
      <sheetData sheetId="12">
        <row r="69">
          <cell r="I69">
            <v>6106.2560000000003</v>
          </cell>
        </row>
      </sheetData>
      <sheetData sheetId="13"/>
      <sheetData sheetId="14">
        <row r="68">
          <cell r="I68">
            <v>66035.460000000006</v>
          </cell>
        </row>
        <row r="69">
          <cell r="I69">
            <v>25777.613000000001</v>
          </cell>
        </row>
        <row r="73">
          <cell r="I73">
            <v>348.95600000000002</v>
          </cell>
        </row>
        <row r="75">
          <cell r="I75">
            <v>114.575</v>
          </cell>
        </row>
        <row r="76">
          <cell r="I76">
            <v>42.548000000000002</v>
          </cell>
        </row>
        <row r="77">
          <cell r="I77">
            <v>2.67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selection activeCell="E21" sqref="E21"/>
    </sheetView>
  </sheetViews>
  <sheetFormatPr defaultRowHeight="15" outlineLevelRow="1"/>
  <cols>
    <col min="1" max="1" width="46" customWidth="1"/>
    <col min="2" max="2" width="16.140625" customWidth="1"/>
    <col min="3" max="3" width="14.28515625" customWidth="1"/>
    <col min="4" max="4" width="16.140625" customWidth="1"/>
    <col min="5" max="5" width="17.14062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8135.7730000000001</v>
      </c>
      <c r="C9" s="10"/>
      <c r="D9" s="10">
        <f>[1]Ижсталь!$I$72</f>
        <v>7740.6840000000002</v>
      </c>
      <c r="E9" s="10">
        <f>[1]Ижсталь!$I$71</f>
        <v>333.976</v>
      </c>
      <c r="F9" s="10"/>
      <c r="G9" s="10">
        <f>[1]Ижсталь!$I$73</f>
        <v>61.113</v>
      </c>
      <c r="H9" s="10"/>
      <c r="I9" s="10">
        <f>SUM(J9:O9)</f>
        <v>13.792999999999999</v>
      </c>
      <c r="J9" s="10"/>
      <c r="K9" s="10">
        <f>[1]Ижсталь!$I$77</f>
        <v>13.792999999999999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547.58199999999999</v>
      </c>
      <c r="C10" s="10"/>
      <c r="D10" s="10"/>
      <c r="E10" s="11">
        <f>[1]ЮУНК!$I$69</f>
        <v>299.29000000000002</v>
      </c>
      <c r="F10" s="10">
        <f>[1]ЮУНК!$I$70</f>
        <v>248.292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13.923</v>
      </c>
      <c r="C11" s="10"/>
      <c r="D11" s="10"/>
      <c r="E11" s="10"/>
      <c r="G11" s="10">
        <f>[1]Междуреч!$I$100</f>
        <v>13.923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3545.0160000000001</v>
      </c>
      <c r="C12" s="10"/>
      <c r="D12" s="10"/>
      <c r="E12" s="10">
        <f>[1]Междуреч!$I$110</f>
        <v>3545.0160000000001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70203.236000000004</v>
      </c>
      <c r="C13" s="10"/>
      <c r="D13" s="10"/>
      <c r="E13" s="10">
        <f>[1]БЗФ!$I$68</f>
        <v>70203.236000000004</v>
      </c>
      <c r="F13" s="10"/>
      <c r="G13" s="10"/>
      <c r="H13" s="10"/>
      <c r="I13" s="10">
        <f t="shared" si="1"/>
        <v>95.792000000000002</v>
      </c>
      <c r="J13" s="10"/>
      <c r="K13" s="10"/>
      <c r="L13" s="10">
        <f>[1]БЗФ!$I$73</f>
        <v>95.792000000000002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22941.605</v>
      </c>
      <c r="C14" s="10"/>
      <c r="D14" s="10"/>
      <c r="E14" s="10">
        <f>[1]БМК!$I$70</f>
        <v>22941.605</v>
      </c>
      <c r="F14" s="10"/>
      <c r="G14" s="10"/>
      <c r="H14" s="10"/>
      <c r="I14" s="10">
        <f t="shared" si="1"/>
        <v>38.241999999999997</v>
      </c>
      <c r="J14" s="10"/>
      <c r="K14" s="10"/>
      <c r="L14" s="10">
        <f>[1]БМК!$I$75</f>
        <v>38.241999999999997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23657.958999999999</v>
      </c>
      <c r="C15" s="10"/>
      <c r="D15" s="10"/>
      <c r="E15" s="10">
        <f>[1]Якутуголь!$I$67</f>
        <v>23657.958999999999</v>
      </c>
      <c r="F15" s="10"/>
      <c r="G15" s="10"/>
      <c r="H15" s="10"/>
      <c r="I15" s="10">
        <f t="shared" si="1"/>
        <v>33.505000000000003</v>
      </c>
      <c r="J15" s="10"/>
      <c r="K15" s="10"/>
      <c r="L15" s="10">
        <f>[1]Якутуголь!$I$72</f>
        <v>33.505000000000003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48711.180999999997</v>
      </c>
      <c r="C16" s="10"/>
      <c r="D16" s="10"/>
      <c r="E16" s="10">
        <f>[1]Междуреч!$I$64</f>
        <v>23066.504000000001</v>
      </c>
      <c r="F16" s="10">
        <f>[1]Междуреч!$I$65</f>
        <v>19973.488000000001</v>
      </c>
      <c r="G16" s="10">
        <f>[1]Междуреч!$I$66</f>
        <v>5671.1890000000003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20892.253000000001</v>
      </c>
      <c r="C17" s="10"/>
      <c r="D17" s="10"/>
      <c r="E17" s="10">
        <f>[1]Ижсталь!$I$96</f>
        <v>19659.502</v>
      </c>
      <c r="F17" s="10"/>
      <c r="G17" s="10">
        <f>[1]Ижсталь!$I$98</f>
        <v>1129.748</v>
      </c>
      <c r="H17" s="10">
        <f>[1]Ижсталь!$I$99</f>
        <v>103.003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69603.434000000008</v>
      </c>
      <c r="C18" s="10">
        <f>SUM(C16:C17)</f>
        <v>0</v>
      </c>
      <c r="D18" s="10">
        <f>SUM(D16:D17)</f>
        <v>0</v>
      </c>
      <c r="E18" s="10">
        <f t="shared" ref="E18:J18" si="2">SUM(E16:E17)</f>
        <v>42726.006000000001</v>
      </c>
      <c r="F18" s="10">
        <f>SUM(F16:F17)</f>
        <v>19973.488000000001</v>
      </c>
      <c r="G18" s="10">
        <f>SUM(G16:G17)</f>
        <v>6800.9369999999999</v>
      </c>
      <c r="H18" s="10">
        <f>SUM(H16:H17)</f>
        <v>103.003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6106.2560000000003</v>
      </c>
      <c r="C19" s="10"/>
      <c r="D19" s="10"/>
      <c r="E19" s="10">
        <f>[1]УралКУЗ!$I$69</f>
        <v>6106.2560000000003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95342.023000000016</v>
      </c>
      <c r="C20" s="10">
        <f>[1]ЧМК!$I$69</f>
        <v>25777.613000000001</v>
      </c>
      <c r="D20" s="10">
        <v>1725.682</v>
      </c>
      <c r="E20" s="10">
        <f>66035.46+1454.312</f>
        <v>67489.772000000012</v>
      </c>
      <c r="F20" s="10">
        <f>[1]ЧМК!$I$73</f>
        <v>348.95600000000002</v>
      </c>
      <c r="G20" s="10"/>
      <c r="H20" s="10"/>
      <c r="I20" s="10">
        <f t="shared" si="1"/>
        <v>159.79300000000001</v>
      </c>
      <c r="J20" s="10">
        <f>[1]ЧМК!$I$76</f>
        <v>42.548000000000002</v>
      </c>
      <c r="K20" s="10">
        <f>[1]ЧМК!$I$77</f>
        <v>2.67</v>
      </c>
      <c r="L20" s="10">
        <f>[1]ЧМК!$I$75</f>
        <v>114.575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101448.27900000001</v>
      </c>
      <c r="C21" s="10">
        <f t="shared" ref="C21:H21" si="8">SUM(C19:C20)</f>
        <v>25777.613000000001</v>
      </c>
      <c r="D21" s="10">
        <f t="shared" si="8"/>
        <v>1725.682</v>
      </c>
      <c r="E21" s="10">
        <f t="shared" si="8"/>
        <v>73596.028000000006</v>
      </c>
      <c r="F21" s="10">
        <f t="shared" si="8"/>
        <v>348.95600000000002</v>
      </c>
      <c r="G21" s="10">
        <f t="shared" si="8"/>
        <v>0</v>
      </c>
      <c r="H21" s="10">
        <f t="shared" si="8"/>
        <v>0</v>
      </c>
      <c r="I21" s="10">
        <f>SUM(J21:O21)</f>
        <v>159.79300000000001</v>
      </c>
      <c r="J21" s="10">
        <f t="shared" ref="J21:O21" si="9">SUM(J19:J20)</f>
        <v>42.548000000000002</v>
      </c>
      <c r="K21" s="10">
        <f t="shared" si="9"/>
        <v>2.67</v>
      </c>
      <c r="L21" s="10">
        <f t="shared" si="9"/>
        <v>114.575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1" t="s">
        <v>5</v>
      </c>
      <c r="B22" s="10">
        <f t="shared" ref="B22:O22" si="10">SUM(B9:B21)</f>
        <v>471148.52</v>
      </c>
      <c r="C22" s="10">
        <f t="shared" si="10"/>
        <v>51555.226000000002</v>
      </c>
      <c r="D22" s="10">
        <f t="shared" si="10"/>
        <v>11192.048000000001</v>
      </c>
      <c r="E22" s="10">
        <f t="shared" si="10"/>
        <v>353625.15</v>
      </c>
      <c r="F22" s="10">
        <f t="shared" si="10"/>
        <v>40893.18</v>
      </c>
      <c r="G22" s="10">
        <f t="shared" si="10"/>
        <v>13676.91</v>
      </c>
      <c r="H22" s="10">
        <f t="shared" si="10"/>
        <v>206.006</v>
      </c>
      <c r="I22" s="10">
        <f t="shared" si="10"/>
        <v>500.91800000000001</v>
      </c>
      <c r="J22" s="10">
        <f t="shared" si="10"/>
        <v>85.096000000000004</v>
      </c>
      <c r="K22" s="10">
        <f t="shared" si="10"/>
        <v>19.133000000000003</v>
      </c>
      <c r="L22" s="10">
        <f t="shared" si="10"/>
        <v>396.68899999999996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2016-08-09T08:44:46Z</dcterms:modified>
</cp:coreProperties>
</file>